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heckCompatibility="1" defaultThemeVersion="124226"/>
  <xr:revisionPtr revIDLastSave="0" documentId="13_ncr:1_{10DF6CC4-8AE4-408D-B8D3-7197408DD7DD}" xr6:coauthVersionLast="46" xr6:coauthVersionMax="46" xr10:uidLastSave="{00000000-0000-0000-0000-000000000000}"/>
  <bookViews>
    <workbookView xWindow="-120" yWindow="-120" windowWidth="29040" windowHeight="15840" tabRatio="558" xr2:uid="{00000000-000D-0000-FFFF-FFFF00000000}"/>
  </bookViews>
  <sheets>
    <sheet name="Simulatore PCCL" sheetId="2" r:id="rId1"/>
  </sheets>
  <calcPr calcId="181029"/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6" i="2"/>
  <c r="E6" i="2" l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G24" i="2" s="1"/>
  <c r="H24" i="2" s="1"/>
</calcChain>
</file>

<file path=xl/sharedStrings.xml><?xml version="1.0" encoding="utf-8"?>
<sst xmlns="http://schemas.openxmlformats.org/spreadsheetml/2006/main" count="9" uniqueCount="9">
  <si>
    <t>Simulatore PCCL (Versione 11.0)</t>
  </si>
  <si>
    <t>Indicate i valori CCL ordinati delle diagnosi secondarie (in ordine decrescente) nella colonna C. 
Questi sono i valori di CCL che rimangono dopo l'esecuzione della procedura di esclusione</t>
  </si>
  <si>
    <t>Valore CCL</t>
  </si>
  <si>
    <t>Valore CCL ponderato</t>
  </si>
  <si>
    <t>Valore CCL cumulato</t>
  </si>
  <si>
    <t>Classifica</t>
  </si>
  <si>
    <t>Valore PCCL non arrotondato</t>
  </si>
  <si>
    <t>Valore PCCL</t>
  </si>
  <si>
    <t>Questo simulatore PCCL può essere usato per il calcolo PCCL sotto SwissDRG versione 11.0. 
Per le versioni precedenti, si prega di utilizzare la versione precedente del simulatore PCCL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</si>
</sst>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30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7" borderId="0" xfId="0" applyFill="1" applyBorder="1"/>
    <xf numFmtId="0" fontId="2" fillId="7" borderId="0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7" borderId="13" xfId="0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7" borderId="11" xfId="0" applyFill="1" applyBorder="1"/>
    <xf numFmtId="0" fontId="0" fillId="7" borderId="10" xfId="0" applyFill="1" applyBorder="1"/>
    <xf numFmtId="0" fontId="0" fillId="7" borderId="6" xfId="0" applyFill="1" applyBorder="1"/>
    <xf numFmtId="0" fontId="0" fillId="7" borderId="5" xfId="0" applyFill="1" applyBorder="1"/>
    <xf numFmtId="0" fontId="0" fillId="7" borderId="5" xfId="0" applyFill="1" applyBorder="1" applyAlignment="1">
      <alignment horizontal="center" vertical="center"/>
    </xf>
    <xf numFmtId="0" fontId="0" fillId="7" borderId="12" xfId="0" applyFill="1" applyBorder="1"/>
    <xf numFmtId="0" fontId="2" fillId="7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0" borderId="9" xfId="0" applyBorder="1"/>
    <xf numFmtId="0" fontId="2" fillId="10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2" fontId="1" fillId="6" borderId="9" xfId="0" applyNumberFormat="1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2" fontId="1" fillId="6" borderId="11" xfId="0" applyNumberFormat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2" fontId="1" fillId="6" borderId="12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0" fillId="7" borderId="7" xfId="0" applyFill="1" applyBorder="1"/>
    <xf numFmtId="0" fontId="1" fillId="7" borderId="7" xfId="0" applyFont="1" applyFill="1" applyBorder="1" applyAlignment="1">
      <alignment horizontal="center" wrapText="1"/>
    </xf>
    <xf numFmtId="0" fontId="1" fillId="7" borderId="8" xfId="0" applyFont="1" applyFill="1" applyBorder="1" applyAlignment="1">
      <alignment horizontal="center" wrapText="1"/>
    </xf>
    <xf numFmtId="0" fontId="1" fillId="7" borderId="9" xfId="0" applyFont="1" applyFill="1" applyBorder="1" applyAlignment="1">
      <alignment horizontal="center" wrapText="1"/>
    </xf>
    <xf numFmtId="0" fontId="1" fillId="7" borderId="6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wrapText="1"/>
    </xf>
    <xf numFmtId="0" fontId="1" fillId="7" borderId="12" xfId="0" applyFont="1" applyFill="1" applyBorder="1" applyAlignment="1">
      <alignment horizontal="center" wrapText="1"/>
    </xf>
    <xf numFmtId="0" fontId="2" fillId="8" borderId="0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1"/>
          <c:tx>
            <c:strRef>
              <c:f>'Simulatore PCCL'!$E$5</c:f>
              <c:strCache>
                <c:ptCount val="1"/>
                <c:pt idx="0">
                  <c:v>Valore CCL cumulato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'Simulatore PCCL'!$B$6:$B$24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'Simulatore PCCL'!$E$6:$E$24</c:f>
              <c:numCache>
                <c:formatCode>0.00</c:formatCode>
                <c:ptCount val="19"/>
                <c:pt idx="0">
                  <c:v>4</c:v>
                </c:pt>
                <c:pt idx="1">
                  <c:v>6.9632728827268711</c:v>
                </c:pt>
                <c:pt idx="2">
                  <c:v>9.1585194271029771</c:v>
                </c:pt>
                <c:pt idx="3">
                  <c:v>10.378228406324775</c:v>
                </c:pt>
                <c:pt idx="4">
                  <c:v>11.281811042061381</c:v>
                </c:pt>
                <c:pt idx="5">
                  <c:v>11.728071362358241</c:v>
                </c:pt>
                <c:pt idx="6">
                  <c:v>12.058669138801415</c:v>
                </c:pt>
                <c:pt idx="7">
                  <c:v>12.181125567054396</c:v>
                </c:pt>
                <c:pt idx="8">
                  <c:v>12.271843520343809</c:v>
                </c:pt>
                <c:pt idx="9">
                  <c:v>12.33904903308356</c:v>
                </c:pt>
                <c:pt idx="10">
                  <c:v>12.33904903308356</c:v>
                </c:pt>
                <c:pt idx="11">
                  <c:v>12.33904903308356</c:v>
                </c:pt>
                <c:pt idx="12">
                  <c:v>12.33904903308356</c:v>
                </c:pt>
                <c:pt idx="13">
                  <c:v>12.33904903308356</c:v>
                </c:pt>
                <c:pt idx="14">
                  <c:v>12.33904903308356</c:v>
                </c:pt>
                <c:pt idx="15">
                  <c:v>12.33904903308356</c:v>
                </c:pt>
                <c:pt idx="16">
                  <c:v>12.33904903308356</c:v>
                </c:pt>
                <c:pt idx="17">
                  <c:v>12.33904903308356</c:v>
                </c:pt>
                <c:pt idx="18">
                  <c:v>12.33904903308356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19-4FF4-8C39-8980FCD8E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773488"/>
        <c:axId val="666773160"/>
      </c:lineChart>
      <c:scatterChart>
        <c:scatterStyle val="lineMarker"/>
        <c:varyColors val="0"/>
        <c:ser>
          <c:idx val="1"/>
          <c:order val="0"/>
          <c:tx>
            <c:v>gewichteter CCL-Wert pro Diagnose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'Simulatore PCCL'!$B$6:$B$24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xVal>
          <c:yVal>
            <c:numRef>
              <c:f>'Simulatore PCCL'!$D$6:$D$24</c:f>
              <c:numCache>
                <c:formatCode>0.00</c:formatCode>
                <c:ptCount val="19"/>
                <c:pt idx="0">
                  <c:v>4</c:v>
                </c:pt>
                <c:pt idx="1">
                  <c:v>2.9632728827268715</c:v>
                </c:pt>
                <c:pt idx="2">
                  <c:v>2.1952465443761056</c:v>
                </c:pt>
                <c:pt idx="3">
                  <c:v>1.2197089792217974</c:v>
                </c:pt>
                <c:pt idx="4">
                  <c:v>0.90358263573660635</c:v>
                </c:pt>
                <c:pt idx="5">
                  <c:v>0.44626032029685964</c:v>
                </c:pt>
                <c:pt idx="6">
                  <c:v>0.33059777644317312</c:v>
                </c:pt>
                <c:pt idx="7">
                  <c:v>0.12245642825298191</c:v>
                </c:pt>
                <c:pt idx="8">
                  <c:v>9.0717953289412512E-2</c:v>
                </c:pt>
                <c:pt idx="9">
                  <c:v>6.7205512739749784E-2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19-4FF4-8C39-8980FCD8E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219816"/>
        <c:axId val="538223752"/>
      </c:scatterChart>
      <c:catAx>
        <c:axId val="66677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Diagnosi secondarie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6773160"/>
        <c:crosses val="autoZero"/>
        <c:auto val="1"/>
        <c:lblAlgn val="ctr"/>
        <c:lblOffset val="100"/>
        <c:noMultiLvlLbl val="0"/>
      </c:catAx>
      <c:valAx>
        <c:axId val="66677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Valore CCL ponderato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6773488"/>
        <c:crosses val="autoZero"/>
        <c:crossBetween val="between"/>
      </c:valAx>
      <c:valAx>
        <c:axId val="538223752"/>
        <c:scaling>
          <c:orientation val="minMax"/>
        </c:scaling>
        <c:delete val="1"/>
        <c:axPos val="r"/>
        <c:numFmt formatCode="0.00" sourceLinked="1"/>
        <c:majorTickMark val="out"/>
        <c:minorTickMark val="none"/>
        <c:tickLblPos val="nextTo"/>
        <c:crossAx val="538219816"/>
        <c:crosses val="max"/>
        <c:crossBetween val="midCat"/>
      </c:valAx>
      <c:valAx>
        <c:axId val="5382198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38223752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118645</xdr:colOff>
      <xdr:row>4</xdr:row>
      <xdr:rowOff>63834</xdr:rowOff>
    </xdr:from>
    <xdr:to>
      <xdr:col>11</xdr:col>
      <xdr:colOff>618290</xdr:colOff>
      <xdr:row>20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4CC9175-EBD8-4905-9E1D-76035B2F4A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Normal="100" workbookViewId="0">
      <selection activeCell="Q20" sqref="Q20"/>
    </sheetView>
  </sheetViews>
  <sheetFormatPr baseColWidth="10" defaultColWidth="9.109375" defaultRowHeight="13.2" x14ac:dyDescent="0.25"/>
  <cols>
    <col min="1" max="1" width="1.5546875" customWidth="1"/>
    <col min="2" max="2" width="8.44140625" customWidth="1"/>
    <col min="3" max="3" width="8.88671875" customWidth="1"/>
    <col min="4" max="5" width="9.6640625" customWidth="1"/>
    <col min="6" max="6" width="12" style="10" customWidth="1"/>
    <col min="7" max="7" width="18.44140625" style="10" bestFit="1" customWidth="1"/>
    <col min="8" max="8" width="9.5546875" customWidth="1"/>
    <col min="13" max="13" width="1.5546875" customWidth="1"/>
  </cols>
  <sheetData>
    <row r="1" spans="1:15" ht="35.1" customHeight="1" x14ac:dyDescent="0.25">
      <c r="A1" s="36"/>
      <c r="B1" s="44" t="s">
        <v>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20"/>
    </row>
    <row r="2" spans="1:15" ht="9.9" customHeight="1" x14ac:dyDescent="0.25">
      <c r="A2" s="12"/>
      <c r="B2" s="3"/>
      <c r="C2" s="3"/>
      <c r="D2" s="3"/>
      <c r="E2" s="3"/>
      <c r="F2" s="5"/>
      <c r="G2" s="5"/>
      <c r="H2" s="3"/>
      <c r="I2" s="3"/>
      <c r="J2" s="3"/>
      <c r="K2" s="3"/>
      <c r="L2" s="3"/>
      <c r="M2" s="11"/>
    </row>
    <row r="3" spans="1:15" ht="27.6" customHeight="1" x14ac:dyDescent="0.25">
      <c r="A3" s="12"/>
      <c r="B3" s="43" t="s">
        <v>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11"/>
    </row>
    <row r="4" spans="1:15" ht="9.9" customHeight="1" thickBot="1" x14ac:dyDescent="0.3">
      <c r="A4" s="12"/>
      <c r="B4" s="4"/>
      <c r="C4" s="4"/>
      <c r="D4" s="4"/>
      <c r="E4" s="4"/>
      <c r="F4" s="4"/>
      <c r="G4" s="4"/>
      <c r="H4" s="4"/>
      <c r="I4" s="3"/>
      <c r="J4" s="3"/>
      <c r="K4" s="3"/>
      <c r="L4" s="3"/>
      <c r="M4" s="11"/>
    </row>
    <row r="5" spans="1:15" ht="28.2" thickBot="1" x14ac:dyDescent="0.3">
      <c r="A5" s="12"/>
      <c r="B5" s="17" t="s">
        <v>5</v>
      </c>
      <c r="C5" s="18" t="s">
        <v>2</v>
      </c>
      <c r="D5" s="21" t="s">
        <v>3</v>
      </c>
      <c r="E5" s="19" t="s">
        <v>4</v>
      </c>
      <c r="F5" s="3"/>
      <c r="G5" s="3"/>
      <c r="H5" s="3"/>
      <c r="I5" s="3"/>
      <c r="J5" s="3"/>
      <c r="K5" s="3"/>
      <c r="L5" s="3"/>
      <c r="M5" s="11"/>
    </row>
    <row r="6" spans="1:15" ht="12.9" customHeight="1" x14ac:dyDescent="0.25">
      <c r="A6" s="12"/>
      <c r="B6" s="22">
        <v>1</v>
      </c>
      <c r="C6" s="23">
        <v>4</v>
      </c>
      <c r="D6" s="24">
        <f t="shared" ref="D6:D24" si="0">EXP(-(B6-1)*0.3)*C6</f>
        <v>4</v>
      </c>
      <c r="E6" s="25">
        <f>D6</f>
        <v>4</v>
      </c>
      <c r="F6" s="3"/>
      <c r="G6" s="9"/>
      <c r="H6" s="9"/>
      <c r="I6" s="9"/>
      <c r="J6" s="9"/>
      <c r="K6" s="3"/>
      <c r="L6" s="3"/>
      <c r="M6" s="11"/>
    </row>
    <row r="7" spans="1:15" ht="12.9" customHeight="1" x14ac:dyDescent="0.25">
      <c r="A7" s="12"/>
      <c r="B7" s="26">
        <v>2</v>
      </c>
      <c r="C7" s="27">
        <v>4</v>
      </c>
      <c r="D7" s="28">
        <f t="shared" si="0"/>
        <v>2.9632728827268715</v>
      </c>
      <c r="E7" s="29">
        <f>E6+D7</f>
        <v>6.9632728827268711</v>
      </c>
      <c r="F7" s="5"/>
      <c r="G7" s="5"/>
      <c r="H7" s="3"/>
      <c r="I7" s="3"/>
      <c r="J7" s="3"/>
      <c r="K7" s="3"/>
      <c r="L7" s="3"/>
      <c r="M7" s="11"/>
      <c r="N7" s="1"/>
      <c r="O7" s="1"/>
    </row>
    <row r="8" spans="1:15" ht="12.9" customHeight="1" x14ac:dyDescent="0.25">
      <c r="A8" s="12"/>
      <c r="B8" s="26">
        <v>3</v>
      </c>
      <c r="C8" s="27">
        <v>4</v>
      </c>
      <c r="D8" s="28">
        <f t="shared" si="0"/>
        <v>2.1952465443761056</v>
      </c>
      <c r="E8" s="29">
        <f t="shared" ref="E8:E19" si="1">E7+D8</f>
        <v>9.1585194271029771</v>
      </c>
      <c r="F8" s="5"/>
      <c r="G8" s="5"/>
      <c r="H8" s="3"/>
      <c r="I8" s="3"/>
      <c r="J8" s="3"/>
      <c r="K8" s="3"/>
      <c r="L8" s="3"/>
      <c r="M8" s="11"/>
      <c r="N8" s="1"/>
      <c r="O8" s="1"/>
    </row>
    <row r="9" spans="1:15" ht="12.9" customHeight="1" x14ac:dyDescent="0.25">
      <c r="A9" s="12"/>
      <c r="B9" s="26">
        <v>4</v>
      </c>
      <c r="C9" s="27">
        <v>3</v>
      </c>
      <c r="D9" s="28">
        <f t="shared" si="0"/>
        <v>1.2197089792217974</v>
      </c>
      <c r="E9" s="29">
        <f t="shared" si="1"/>
        <v>10.378228406324775</v>
      </c>
      <c r="F9" s="5"/>
      <c r="G9" s="5"/>
      <c r="H9" s="3"/>
      <c r="I9" s="3"/>
      <c r="J9" s="3"/>
      <c r="K9" s="3"/>
      <c r="L9" s="3"/>
      <c r="M9" s="11"/>
      <c r="N9" s="1"/>
      <c r="O9" s="1"/>
    </row>
    <row r="10" spans="1:15" ht="12.9" customHeight="1" x14ac:dyDescent="0.25">
      <c r="A10" s="12"/>
      <c r="B10" s="26">
        <v>5</v>
      </c>
      <c r="C10" s="27">
        <v>3</v>
      </c>
      <c r="D10" s="28">
        <f t="shared" si="0"/>
        <v>0.90358263573660635</v>
      </c>
      <c r="E10" s="29">
        <f t="shared" si="1"/>
        <v>11.281811042061381</v>
      </c>
      <c r="F10" s="5"/>
      <c r="G10" s="5"/>
      <c r="H10" s="3"/>
      <c r="I10" s="3"/>
      <c r="J10" s="3"/>
      <c r="K10" s="3"/>
      <c r="L10" s="3"/>
      <c r="M10" s="11"/>
      <c r="N10" s="1"/>
      <c r="O10" s="1"/>
    </row>
    <row r="11" spans="1:15" ht="12.9" customHeight="1" x14ac:dyDescent="0.25">
      <c r="A11" s="12"/>
      <c r="B11" s="26">
        <v>6</v>
      </c>
      <c r="C11" s="27">
        <v>2</v>
      </c>
      <c r="D11" s="28">
        <f t="shared" si="0"/>
        <v>0.44626032029685964</v>
      </c>
      <c r="E11" s="29">
        <f t="shared" si="1"/>
        <v>11.728071362358241</v>
      </c>
      <c r="F11" s="5"/>
      <c r="G11" s="5"/>
      <c r="H11" s="3"/>
      <c r="I11" s="3"/>
      <c r="J11" s="3"/>
      <c r="K11" s="3"/>
      <c r="L11" s="3"/>
      <c r="M11" s="11"/>
      <c r="N11" s="1"/>
      <c r="O11" s="1"/>
    </row>
    <row r="12" spans="1:15" ht="12.9" customHeight="1" x14ac:dyDescent="0.25">
      <c r="A12" s="12"/>
      <c r="B12" s="26">
        <v>7</v>
      </c>
      <c r="C12" s="27">
        <v>2</v>
      </c>
      <c r="D12" s="28">
        <f t="shared" si="0"/>
        <v>0.33059777644317312</v>
      </c>
      <c r="E12" s="29">
        <f t="shared" si="1"/>
        <v>12.058669138801415</v>
      </c>
      <c r="F12" s="5"/>
      <c r="G12" s="5"/>
      <c r="H12" s="3"/>
      <c r="I12" s="3"/>
      <c r="J12" s="3"/>
      <c r="K12" s="3"/>
      <c r="L12" s="3"/>
      <c r="M12" s="11"/>
      <c r="N12" s="1"/>
      <c r="O12" s="1"/>
    </row>
    <row r="13" spans="1:15" ht="12.9" customHeight="1" x14ac:dyDescent="0.25">
      <c r="A13" s="12"/>
      <c r="B13" s="26">
        <v>8</v>
      </c>
      <c r="C13" s="27">
        <v>1</v>
      </c>
      <c r="D13" s="28">
        <f t="shared" si="0"/>
        <v>0.12245642825298191</v>
      </c>
      <c r="E13" s="29">
        <f t="shared" si="1"/>
        <v>12.181125567054396</v>
      </c>
      <c r="F13" s="5"/>
      <c r="G13" s="5"/>
      <c r="H13" s="3"/>
      <c r="I13" s="3"/>
      <c r="J13" s="3"/>
      <c r="K13" s="3"/>
      <c r="L13" s="3"/>
      <c r="M13" s="11"/>
      <c r="N13" s="1"/>
      <c r="O13" s="1"/>
    </row>
    <row r="14" spans="1:15" ht="12.9" customHeight="1" x14ac:dyDescent="0.25">
      <c r="A14" s="12"/>
      <c r="B14" s="26">
        <v>9</v>
      </c>
      <c r="C14" s="27">
        <v>1</v>
      </c>
      <c r="D14" s="28">
        <f t="shared" si="0"/>
        <v>9.0717953289412512E-2</v>
      </c>
      <c r="E14" s="29">
        <f t="shared" si="1"/>
        <v>12.271843520343809</v>
      </c>
      <c r="F14" s="5"/>
      <c r="G14" s="5"/>
      <c r="H14" s="3"/>
      <c r="I14" s="3"/>
      <c r="J14" s="3"/>
      <c r="K14" s="3"/>
      <c r="L14" s="3"/>
      <c r="M14" s="11"/>
      <c r="N14" s="1"/>
      <c r="O14" s="1"/>
    </row>
    <row r="15" spans="1:15" ht="12.9" customHeight="1" x14ac:dyDescent="0.25">
      <c r="A15" s="12"/>
      <c r="B15" s="26">
        <v>10</v>
      </c>
      <c r="C15" s="27">
        <v>1</v>
      </c>
      <c r="D15" s="28">
        <f t="shared" si="0"/>
        <v>6.7205512739749784E-2</v>
      </c>
      <c r="E15" s="29">
        <f t="shared" si="1"/>
        <v>12.33904903308356</v>
      </c>
      <c r="F15" s="5"/>
      <c r="G15" s="5"/>
      <c r="H15" s="3"/>
      <c r="I15" s="3"/>
      <c r="J15" s="3"/>
      <c r="K15" s="3"/>
      <c r="L15" s="3"/>
      <c r="M15" s="11"/>
      <c r="N15" s="1"/>
      <c r="O15" s="1"/>
    </row>
    <row r="16" spans="1:15" ht="12.9" customHeight="1" x14ac:dyDescent="0.25">
      <c r="A16" s="12"/>
      <c r="B16" s="26">
        <v>11</v>
      </c>
      <c r="C16" s="27">
        <v>0</v>
      </c>
      <c r="D16" s="28">
        <f t="shared" si="0"/>
        <v>0</v>
      </c>
      <c r="E16" s="29">
        <f t="shared" si="1"/>
        <v>12.33904903308356</v>
      </c>
      <c r="F16" s="5"/>
      <c r="G16" s="5"/>
      <c r="H16" s="3"/>
      <c r="I16" s="3"/>
      <c r="J16" s="3"/>
      <c r="K16" s="3"/>
      <c r="L16" s="3"/>
      <c r="M16" s="11"/>
      <c r="N16" s="1"/>
      <c r="O16" s="1"/>
    </row>
    <row r="17" spans="1:15" ht="12.9" customHeight="1" x14ac:dyDescent="0.25">
      <c r="A17" s="12"/>
      <c r="B17" s="26">
        <v>12</v>
      </c>
      <c r="C17" s="27">
        <v>0</v>
      </c>
      <c r="D17" s="28">
        <f t="shared" si="0"/>
        <v>0</v>
      </c>
      <c r="E17" s="29">
        <f t="shared" si="1"/>
        <v>12.33904903308356</v>
      </c>
      <c r="F17" s="5"/>
      <c r="G17" s="5"/>
      <c r="H17" s="3"/>
      <c r="I17" s="3"/>
      <c r="J17" s="3"/>
      <c r="K17" s="3"/>
      <c r="L17" s="3"/>
      <c r="M17" s="11"/>
      <c r="N17" s="1"/>
      <c r="O17" s="1"/>
    </row>
    <row r="18" spans="1:15" ht="12.9" customHeight="1" x14ac:dyDescent="0.25">
      <c r="A18" s="12"/>
      <c r="B18" s="26">
        <v>13</v>
      </c>
      <c r="C18" s="27">
        <v>0</v>
      </c>
      <c r="D18" s="28">
        <f t="shared" si="0"/>
        <v>0</v>
      </c>
      <c r="E18" s="29">
        <f t="shared" si="1"/>
        <v>12.33904903308356</v>
      </c>
      <c r="F18" s="5"/>
      <c r="G18" s="5"/>
      <c r="H18" s="3"/>
      <c r="I18" s="3"/>
      <c r="J18" s="3"/>
      <c r="K18" s="3"/>
      <c r="L18" s="3"/>
      <c r="M18" s="11"/>
      <c r="N18" s="1"/>
      <c r="O18" s="1"/>
    </row>
    <row r="19" spans="1:15" ht="12.9" customHeight="1" x14ac:dyDescent="0.25">
      <c r="A19" s="12"/>
      <c r="B19" s="26">
        <v>14</v>
      </c>
      <c r="C19" s="27">
        <v>0</v>
      </c>
      <c r="D19" s="28">
        <f t="shared" si="0"/>
        <v>0</v>
      </c>
      <c r="E19" s="29">
        <f t="shared" si="1"/>
        <v>12.33904903308356</v>
      </c>
      <c r="F19" s="5"/>
      <c r="G19" s="5"/>
      <c r="H19" s="3"/>
      <c r="I19" s="3"/>
      <c r="J19" s="3"/>
      <c r="K19" s="3"/>
      <c r="L19" s="3"/>
      <c r="M19" s="11"/>
      <c r="N19" s="1"/>
      <c r="O19" s="1"/>
    </row>
    <row r="20" spans="1:15" ht="12.9" customHeight="1" x14ac:dyDescent="0.25">
      <c r="A20" s="12"/>
      <c r="B20" s="26">
        <v>15</v>
      </c>
      <c r="C20" s="27">
        <v>0</v>
      </c>
      <c r="D20" s="28">
        <f t="shared" si="0"/>
        <v>0</v>
      </c>
      <c r="E20" s="29">
        <f>E19+D20</f>
        <v>12.33904903308356</v>
      </c>
      <c r="F20" s="5"/>
      <c r="G20" s="5"/>
      <c r="H20" s="3"/>
      <c r="I20" s="3"/>
      <c r="J20" s="3"/>
      <c r="K20" s="3"/>
      <c r="L20" s="3"/>
      <c r="M20" s="11"/>
      <c r="N20" s="1"/>
      <c r="O20" s="1"/>
    </row>
    <row r="21" spans="1:15" ht="12.9" customHeight="1" x14ac:dyDescent="0.25">
      <c r="A21" s="12"/>
      <c r="B21" s="26">
        <v>16</v>
      </c>
      <c r="C21" s="27">
        <v>0</v>
      </c>
      <c r="D21" s="28">
        <f t="shared" si="0"/>
        <v>0</v>
      </c>
      <c r="E21" s="29">
        <f>E20+D21</f>
        <v>12.33904903308356</v>
      </c>
      <c r="F21" s="5"/>
      <c r="G21" s="5"/>
      <c r="H21" s="3"/>
      <c r="I21" s="3"/>
      <c r="J21" s="3"/>
      <c r="K21" s="3"/>
      <c r="L21" s="3"/>
      <c r="M21" s="11"/>
      <c r="N21" s="1"/>
      <c r="O21" s="1"/>
    </row>
    <row r="22" spans="1:15" ht="12.9" customHeight="1" thickBot="1" x14ac:dyDescent="0.3">
      <c r="A22" s="12"/>
      <c r="B22" s="26">
        <v>17</v>
      </c>
      <c r="C22" s="27">
        <v>0</v>
      </c>
      <c r="D22" s="28">
        <f t="shared" si="0"/>
        <v>0</v>
      </c>
      <c r="E22" s="29">
        <f>E21+D22</f>
        <v>12.33904903308356</v>
      </c>
      <c r="F22" s="5"/>
      <c r="G22" s="5"/>
      <c r="H22" s="3"/>
      <c r="I22" s="3"/>
      <c r="J22" s="3"/>
      <c r="K22" s="3"/>
      <c r="L22" s="3"/>
      <c r="M22" s="11"/>
      <c r="N22" s="1"/>
      <c r="O22" s="1"/>
    </row>
    <row r="23" spans="1:15" ht="12.9" customHeight="1" thickBot="1" x14ac:dyDescent="0.3">
      <c r="A23" s="12"/>
      <c r="B23" s="26">
        <v>18</v>
      </c>
      <c r="C23" s="27">
        <v>0</v>
      </c>
      <c r="D23" s="28">
        <f t="shared" si="0"/>
        <v>0</v>
      </c>
      <c r="E23" s="29">
        <f>E22+D23</f>
        <v>12.33904903308356</v>
      </c>
      <c r="F23" s="5"/>
      <c r="G23" s="7" t="s">
        <v>6</v>
      </c>
      <c r="H23" s="8" t="s">
        <v>7</v>
      </c>
      <c r="I23" s="3"/>
      <c r="J23" s="3"/>
      <c r="K23" s="3"/>
      <c r="L23" s="3"/>
      <c r="M23" s="11"/>
      <c r="N23" s="1"/>
      <c r="O23" s="1"/>
    </row>
    <row r="24" spans="1:15" ht="12.9" customHeight="1" thickBot="1" x14ac:dyDescent="0.3">
      <c r="A24" s="12"/>
      <c r="B24" s="30">
        <v>19</v>
      </c>
      <c r="C24" s="31">
        <v>0</v>
      </c>
      <c r="D24" s="32">
        <f t="shared" si="0"/>
        <v>0</v>
      </c>
      <c r="E24" s="33">
        <f>E23+D24</f>
        <v>12.33904903308356</v>
      </c>
      <c r="F24" s="5"/>
      <c r="G24" s="34">
        <f>IF(E24&lt;=1,0,IF(E24&lt;(3/0.3)^(3/4),4*LN(E24)/LN(3/0.3),4*1.15*(E24/(3/0.3)^(3/4)-1)/LN(3/0.3)+3))</f>
        <v>5.3857738681673393</v>
      </c>
      <c r="H24" s="35">
        <f>IF(ROUND(G24,0)&gt;6,6,ROUND(G24,0))</f>
        <v>5</v>
      </c>
      <c r="I24" s="3"/>
      <c r="J24" s="3"/>
      <c r="K24" s="3"/>
      <c r="L24" s="3"/>
      <c r="M24" s="11"/>
      <c r="N24" s="1"/>
      <c r="O24" s="1"/>
    </row>
    <row r="25" spans="1:15" ht="9.9" customHeight="1" thickTop="1" thickBot="1" x14ac:dyDescent="0.3">
      <c r="A25" s="12"/>
      <c r="B25" s="3"/>
      <c r="C25" s="3"/>
      <c r="D25" s="3"/>
      <c r="E25" s="3"/>
      <c r="F25" s="5"/>
      <c r="G25" s="5"/>
      <c r="H25" s="6"/>
      <c r="I25" s="3"/>
      <c r="J25" s="3"/>
      <c r="K25" s="3"/>
      <c r="L25" s="3"/>
      <c r="M25" s="11"/>
      <c r="N25" s="1"/>
      <c r="O25" s="1"/>
    </row>
    <row r="26" spans="1:15" x14ac:dyDescent="0.25">
      <c r="A26" s="12"/>
      <c r="B26" s="3"/>
      <c r="C26" s="37" t="s">
        <v>8</v>
      </c>
      <c r="D26" s="38"/>
      <c r="E26" s="38"/>
      <c r="F26" s="38"/>
      <c r="G26" s="38"/>
      <c r="H26" s="38"/>
      <c r="I26" s="38"/>
      <c r="J26" s="38"/>
      <c r="K26" s="39"/>
      <c r="L26" s="3"/>
      <c r="M26" s="11"/>
      <c r="N26" s="1"/>
      <c r="O26" s="1"/>
    </row>
    <row r="27" spans="1:15" ht="13.8" thickBot="1" x14ac:dyDescent="0.3">
      <c r="A27" s="12"/>
      <c r="B27" s="3"/>
      <c r="C27" s="40"/>
      <c r="D27" s="41"/>
      <c r="E27" s="41"/>
      <c r="F27" s="41"/>
      <c r="G27" s="41"/>
      <c r="H27" s="41"/>
      <c r="I27" s="41"/>
      <c r="J27" s="41"/>
      <c r="K27" s="42"/>
      <c r="L27" s="3"/>
      <c r="M27" s="11"/>
      <c r="N27" s="1"/>
      <c r="O27" s="1"/>
    </row>
    <row r="28" spans="1:15" ht="9.9" customHeight="1" thickBot="1" x14ac:dyDescent="0.3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6"/>
      <c r="N28" s="1"/>
      <c r="O28" s="1"/>
    </row>
    <row r="29" spans="1:15" x14ac:dyDescent="0.25">
      <c r="B29" s="1"/>
      <c r="C29" s="1"/>
      <c r="D29" s="1"/>
      <c r="E29" s="1"/>
      <c r="F29" s="2"/>
      <c r="G29" s="2"/>
      <c r="H29" s="1"/>
      <c r="I29" s="1"/>
      <c r="J29" s="1"/>
      <c r="K29" s="1"/>
      <c r="L29" s="1"/>
      <c r="M29" s="1"/>
      <c r="N29" s="1"/>
      <c r="O29" s="1"/>
    </row>
  </sheetData>
  <mergeCells count="3">
    <mergeCell ref="C26:K27"/>
    <mergeCell ref="B3:L3"/>
    <mergeCell ref="B1:L1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0" orientation="landscape" verticalDpi="300" r:id="rId1"/>
  <headerFooter alignWithMargins="0">
    <oddHeader>PCCL simulation&amp;RPage &amp;P</oddHeader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Simulatore PCCL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PCCL-Simulation</dc:title>
  <dc:creator/>
  <cp:lastModifiedBy/>
  <cp:lastPrinted>1998-12-03T02:08:59Z</cp:lastPrinted>
  <dcterms:created xsi:type="dcterms:W3CDTF">1998-11-26T03:56:14Z</dcterms:created>
  <dcterms:modified xsi:type="dcterms:W3CDTF">2021-04-12T08:42:10Z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DocType">
    <vt:lpwstr/>
  </property>
  <property fmtid="{D5CDD505-2E9C-101B-9397-08002B2CF9AE}" pid="3" name="DraftType">
    <vt:lpwstr/>
  </property>
  <property fmtid="{D5CDD505-2E9C-101B-9397-08002B2CF9AE}" pid="4" name="WPLUSServerName">
    <vt:lpwstr/>
  </property>
  <property fmtid="{D5CDD505-2E9C-101B-9397-08002B2CF9AE}" pid="5" name="WPLUSDataBaseName">
    <vt:lpwstr/>
  </property>
  <property fmtid="{D5CDD505-2E9C-101B-9397-08002B2CF9AE}" pid="6" name="WPLUSDocumentUNID">
    <vt:lpwstr/>
  </property>
</Properties>
</file>